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filterPrivacy="1" showInkAnnotation="0" autoCompressPictures="0"/>
  <xr:revisionPtr revIDLastSave="0" documentId="13_ncr:1_{4ACD09F3-AEEE-1B40-998C-C5168F3D8001}" xr6:coauthVersionLast="45" xr6:coauthVersionMax="45" xr10:uidLastSave="{00000000-0000-0000-0000-000000000000}"/>
  <bookViews>
    <workbookView xWindow="2300" yWindow="460" windowWidth="38780" windowHeight="19540" tabRatio="500" xr2:uid="{00000000-000D-0000-FFFF-FFFF00000000}"/>
  </bookViews>
  <sheets>
    <sheet name="directorym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6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5" i="1"/>
  <c r="M18" i="1"/>
  <c r="N18" i="1" s="1"/>
  <c r="P15" i="1"/>
  <c r="M15" i="1"/>
  <c r="N15" i="1" s="1"/>
  <c r="G15" i="1"/>
  <c r="P14" i="1"/>
  <c r="M14" i="1"/>
  <c r="N14" i="1" s="1"/>
  <c r="G14" i="1"/>
  <c r="P12" i="1"/>
  <c r="M12" i="1"/>
  <c r="N12" i="1" s="1"/>
  <c r="G12" i="1"/>
  <c r="P11" i="1"/>
  <c r="M11" i="1"/>
  <c r="N11" i="1" s="1"/>
  <c r="G11" i="1"/>
  <c r="M8" i="1"/>
  <c r="N8" i="1" s="1"/>
  <c r="P8" i="1"/>
  <c r="M9" i="1"/>
  <c r="N9" i="1" s="1"/>
  <c r="P9" i="1"/>
  <c r="G8" i="1"/>
  <c r="G9" i="1"/>
  <c r="G10" i="1"/>
  <c r="M30" i="1"/>
  <c r="N30" i="1" s="1"/>
  <c r="P30" i="1"/>
  <c r="P7" i="1"/>
  <c r="P10" i="1"/>
  <c r="P13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6" i="1"/>
  <c r="M7" i="1"/>
  <c r="M10" i="1"/>
  <c r="M13" i="1"/>
  <c r="M16" i="1"/>
  <c r="M17" i="1"/>
  <c r="N17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6" i="1"/>
  <c r="G18" i="1"/>
  <c r="G19" i="1"/>
  <c r="G20" i="1"/>
  <c r="G21" i="1"/>
  <c r="G22" i="1"/>
  <c r="G23" i="1"/>
  <c r="G24" i="1"/>
  <c r="G25" i="1"/>
  <c r="G26" i="1"/>
  <c r="P5" i="1"/>
  <c r="N5" i="1"/>
  <c r="G16" i="1"/>
  <c r="G17" i="1"/>
  <c r="G27" i="1"/>
  <c r="G28" i="1"/>
  <c r="G29" i="1"/>
  <c r="G7" i="1"/>
  <c r="G13" i="1"/>
  <c r="G6" i="1"/>
  <c r="N6" i="1" l="1"/>
  <c r="N7" i="1"/>
  <c r="N13" i="1"/>
  <c r="N10" i="1"/>
  <c r="N16" i="1"/>
</calcChain>
</file>

<file path=xl/sharedStrings.xml><?xml version="1.0" encoding="utf-8"?>
<sst xmlns="http://schemas.openxmlformats.org/spreadsheetml/2006/main" count="353" uniqueCount="110">
  <si>
    <t>ページ名称</t>
    <rPh sb="3" eb="5">
      <t>m</t>
    </rPh>
    <phoneticPr fontId="1"/>
  </si>
  <si>
    <t>ディレクトリ</t>
    <phoneticPr fontId="1"/>
  </si>
  <si>
    <t>TOP</t>
    <phoneticPr fontId="1"/>
  </si>
  <si>
    <t>URL</t>
    <phoneticPr fontId="1"/>
  </si>
  <si>
    <t>/</t>
    <phoneticPr fontId="1"/>
  </si>
  <si>
    <t>構築</t>
    <rPh sb="0" eb="2">
      <t>コウt</t>
    </rPh>
    <phoneticPr fontId="1"/>
  </si>
  <si>
    <t>title</t>
    <phoneticPr fontId="1"/>
  </si>
  <si>
    <t>descripition</t>
    <phoneticPr fontId="1"/>
  </si>
  <si>
    <t>サイトマップ</t>
  </si>
  <si>
    <t>備考</t>
    <rPh sb="0" eb="2">
      <t>ビコ</t>
    </rPh>
    <phoneticPr fontId="1"/>
  </si>
  <si>
    <t>-</t>
    <phoneticPr fontId="1"/>
  </si>
  <si>
    <t>og:url</t>
    <phoneticPr fontId="1"/>
  </si>
  <si>
    <t>og:title</t>
    <phoneticPr fontId="1"/>
  </si>
  <si>
    <t>og:type</t>
    <phoneticPr fontId="1"/>
  </si>
  <si>
    <t>og:description</t>
    <phoneticPr fontId="1"/>
  </si>
  <si>
    <t>og:image</t>
    <phoneticPr fontId="1"/>
  </si>
  <si>
    <t>og:site_name</t>
    <phoneticPr fontId="1"/>
  </si>
  <si>
    <t>twitter:card</t>
    <phoneticPr fontId="1"/>
  </si>
  <si>
    <t>website</t>
    <phoneticPr fontId="1"/>
  </si>
  <si>
    <t>article</t>
    <phoneticPr fontId="1"/>
  </si>
  <si>
    <t>A</t>
    <phoneticPr fontId="1"/>
  </si>
  <si>
    <t>B</t>
    <phoneticPr fontId="1"/>
  </si>
  <si>
    <t>C</t>
    <phoneticPr fontId="1"/>
  </si>
  <si>
    <t>Ex-1</t>
    <phoneticPr fontId="1"/>
  </si>
  <si>
    <t>Ex-2</t>
    <phoneticPr fontId="1"/>
  </si>
  <si>
    <t>D</t>
    <phoneticPr fontId="1"/>
  </si>
  <si>
    <t>案件名 ディレクトリマップ</t>
    <rPh sb="0" eb="3">
      <t xml:space="preserve">アンケンメイ </t>
    </rPh>
    <phoneticPr fontId="1"/>
  </si>
  <si>
    <t>https://www.example.com/</t>
    <phoneticPr fontId="1"/>
  </si>
  <si>
    <t>ファイル名</t>
    <phoneticPr fontId="1"/>
  </si>
  <si>
    <t>index.html</t>
    <phoneticPr fontId="1"/>
  </si>
  <si>
    <t>カテゴリ一覧</t>
    <rPh sb="4" eb="6">
      <t xml:space="preserve">イチラン </t>
    </rPh>
    <phoneticPr fontId="1"/>
  </si>
  <si>
    <t>サイトタイトル</t>
    <phoneticPr fontId="1"/>
  </si>
  <si>
    <t>WF</t>
    <phoneticPr fontId="1"/>
  </si>
  <si>
    <t>デザイン</t>
    <phoneticPr fontId="1"/>
  </si>
  <si>
    <t>/category/</t>
    <phoneticPr fontId="1"/>
  </si>
  <si>
    <t>カテゴリA</t>
    <phoneticPr fontId="1"/>
  </si>
  <si>
    <t>カテゴリB</t>
    <phoneticPr fontId="1"/>
  </si>
  <si>
    <t>カテゴリC</t>
    <phoneticPr fontId="1"/>
  </si>
  <si>
    <t>/category/cat-a/</t>
    <phoneticPr fontId="1"/>
  </si>
  <si>
    <t>/category/cat-b/</t>
    <phoneticPr fontId="1"/>
  </si>
  <si>
    <t>/category/cat-c/</t>
    <phoneticPr fontId="1"/>
  </si>
  <si>
    <t>サイト説明文を記入します。全角100文字前後がオススメです。</t>
    <rPh sb="3" eb="6">
      <t xml:space="preserve">セツメイブンヲ </t>
    </rPh>
    <rPh sb="7" eb="9">
      <t xml:space="preserve">キニュウシマス </t>
    </rPh>
    <rPh sb="13" eb="15">
      <t xml:space="preserve">ゼンカク </t>
    </rPh>
    <rPh sb="18" eb="20">
      <t xml:space="preserve">モジ </t>
    </rPh>
    <rPh sb="20" eb="22">
      <t xml:space="preserve">ゼンゴ </t>
    </rPh>
    <phoneticPr fontId="1"/>
  </si>
  <si>
    <t>文字数</t>
    <rPh sb="0" eb="3">
      <t xml:space="preserve">モジスウ </t>
    </rPh>
    <phoneticPr fontId="1"/>
  </si>
  <si>
    <t>/news/</t>
    <phoneticPr fontId="1"/>
  </si>
  <si>
    <t>お知らせ一覧</t>
    <rPh sb="4" eb="6">
      <t xml:space="preserve">イチラン </t>
    </rPh>
    <phoneticPr fontId="1"/>
  </si>
  <si>
    <t>/news/2020/</t>
  </si>
  <si>
    <t>/news/2020/</t>
    <phoneticPr fontId="1"/>
  </si>
  <si>
    <t>/news/2019/</t>
  </si>
  <si>
    <t>/news/2019/</t>
    <phoneticPr fontId="1"/>
  </si>
  <si>
    <t>/news/2018/</t>
    <phoneticPr fontId="1"/>
  </si>
  <si>
    <t>お知らせ記事-1</t>
    <rPh sb="4" eb="6">
      <t xml:space="preserve">キジ </t>
    </rPh>
    <phoneticPr fontId="1"/>
  </si>
  <si>
    <t>お知らせ記事-2</t>
    <rPh sb="4" eb="6">
      <t xml:space="preserve">キジ </t>
    </rPh>
    <phoneticPr fontId="1"/>
  </si>
  <si>
    <t>お知らせ記事-3</t>
    <rPh sb="4" eb="6">
      <t xml:space="preserve">キジ </t>
    </rPh>
    <phoneticPr fontId="1"/>
  </si>
  <si>
    <t>お知らせ記事-4</t>
    <rPh sb="4" eb="6">
      <t xml:space="preserve">キジ </t>
    </rPh>
    <phoneticPr fontId="1"/>
  </si>
  <si>
    <t>お知らせ記事-5</t>
    <phoneticPr fontId="1"/>
  </si>
  <si>
    <t>お知らせ記事-6</t>
  </si>
  <si>
    <t>news-1.html</t>
    <phoneticPr fontId="1"/>
  </si>
  <si>
    <t>news-2.html</t>
  </si>
  <si>
    <t>news-3.html</t>
    <phoneticPr fontId="1"/>
  </si>
  <si>
    <t>news-4.html</t>
    <phoneticPr fontId="1"/>
  </si>
  <si>
    <t>news-5.html</t>
    <phoneticPr fontId="1"/>
  </si>
  <si>
    <t>news-6.html</t>
    <phoneticPr fontId="1"/>
  </si>
  <si>
    <t>/about/</t>
    <phoneticPr fontId="1"/>
  </si>
  <si>
    <t>プロフィール</t>
    <phoneticPr fontId="1"/>
  </si>
  <si>
    <t>サイトのご利用にあたって</t>
    <phoneticPr fontId="1"/>
  </si>
  <si>
    <t>/terms/</t>
    <phoneticPr fontId="1"/>
  </si>
  <si>
    <t>お問い合せ</t>
    <rPh sb="0" eb="1">
      <t xml:space="preserve">オトイアワセ </t>
    </rPh>
    <phoneticPr fontId="1"/>
  </si>
  <si>
    <t>/contact/</t>
    <phoneticPr fontId="1"/>
  </si>
  <si>
    <t>/sitemap/</t>
    <phoneticPr fontId="1"/>
  </si>
  <si>
    <t>noindex付与</t>
    <rPh sb="7" eb="9">
      <t xml:space="preserve">フヨ </t>
    </rPh>
    <phoneticPr fontId="1"/>
  </si>
  <si>
    <t>404.html</t>
    <phoneticPr fontId="1"/>
  </si>
  <si>
    <t>404 Not Found</t>
  </si>
  <si>
    <t>sitemap.xml</t>
    <phoneticPr fontId="1"/>
  </si>
  <si>
    <t>プライバシーポリシー</t>
    <phoneticPr fontId="1"/>
  </si>
  <si>
    <t>https://www.dummy.com/privacy/</t>
    <phoneticPr fontId="1"/>
  </si>
  <si>
    <t>https://www.facebook.com/dummy/</t>
    <phoneticPr fontId="1"/>
  </si>
  <si>
    <t>https://twitter.com/dummy</t>
    <phoneticPr fontId="1"/>
  </si>
  <si>
    <t>https://www.instagram.com/dummy/</t>
    <phoneticPr fontId="1"/>
  </si>
  <si>
    <t>公式Facebook</t>
    <phoneticPr fontId="1"/>
  </si>
  <si>
    <t>公式Twitter</t>
    <phoneticPr fontId="1"/>
  </si>
  <si>
    <t>公式Instagram</t>
    <phoneticPr fontId="1"/>
  </si>
  <si>
    <t>Ex-3</t>
    <phoneticPr fontId="1"/>
  </si>
  <si>
    <t>.htaccess</t>
    <phoneticPr fontId="1"/>
  </si>
  <si>
    <t>リダイレクト処理</t>
    <rPh sb="6" eb="8">
      <t xml:space="preserve">ショリ </t>
    </rPh>
    <phoneticPr fontId="1"/>
  </si>
  <si>
    <t>カテゴリA記事-1</t>
    <rPh sb="5" eb="7">
      <t xml:space="preserve">キジ </t>
    </rPh>
    <phoneticPr fontId="1"/>
  </si>
  <si>
    <t>カテゴリA記事-2</t>
    <rPh sb="5" eb="7">
      <t xml:space="preserve">キジ </t>
    </rPh>
    <phoneticPr fontId="1"/>
  </si>
  <si>
    <t>カテゴリB記事-1</t>
    <rPh sb="5" eb="7">
      <t xml:space="preserve">キジ </t>
    </rPh>
    <phoneticPr fontId="1"/>
  </si>
  <si>
    <t>カテゴリB記事-2</t>
    <rPh sb="5" eb="7">
      <t xml:space="preserve">キジ </t>
    </rPh>
    <phoneticPr fontId="1"/>
  </si>
  <si>
    <t>カテゴリC記事-1</t>
    <rPh sb="5" eb="7">
      <t xml:space="preserve">キジ </t>
    </rPh>
    <phoneticPr fontId="1"/>
  </si>
  <si>
    <t>カテゴリC記事-2</t>
    <rPh sb="5" eb="7">
      <t xml:space="preserve">キジ </t>
    </rPh>
    <phoneticPr fontId="1"/>
  </si>
  <si>
    <t>未着手</t>
  </si>
  <si>
    <t>作業中</t>
  </si>
  <si>
    <t>確認中</t>
  </si>
  <si>
    <t>修正中</t>
  </si>
  <si>
    <t>完了</t>
  </si>
  <si>
    <t>/category/cat-a/001/</t>
    <phoneticPr fontId="1"/>
  </si>
  <si>
    <t>/category/cat-a/002/</t>
    <phoneticPr fontId="1"/>
  </si>
  <si>
    <t>/category/cat-b/003/</t>
    <phoneticPr fontId="1"/>
  </si>
  <si>
    <t>/category/cat-b/004/</t>
    <phoneticPr fontId="1"/>
  </si>
  <si>
    <t>/category/cat-c/005/</t>
    <phoneticPr fontId="1"/>
  </si>
  <si>
    <t>/category/cat-c/006/</t>
    <phoneticPr fontId="1"/>
  </si>
  <si>
    <t>2020年のお知らせ一覧</t>
    <rPh sb="4" eb="5">
      <t xml:space="preserve">ネン </t>
    </rPh>
    <rPh sb="10" eb="12">
      <t xml:space="preserve">イチラン </t>
    </rPh>
    <phoneticPr fontId="1"/>
  </si>
  <si>
    <t>2019年のお知らせ一覧</t>
    <rPh sb="4" eb="5">
      <t xml:space="preserve">ネンノ </t>
    </rPh>
    <rPh sb="10" eb="12">
      <t xml:space="preserve">イチラン </t>
    </rPh>
    <phoneticPr fontId="1"/>
  </si>
  <si>
    <t>2018年のお知らせ一覧</t>
    <rPh sb="4" eb="5">
      <t xml:space="preserve">ネンノ </t>
    </rPh>
    <rPh sb="10" eb="12">
      <t xml:space="preserve">イチラン </t>
    </rPh>
    <phoneticPr fontId="1"/>
  </si>
  <si>
    <t>※黄色セルは自動入力となります</t>
    <rPh sb="1" eb="3">
      <t xml:space="preserve">キイロセルハ </t>
    </rPh>
    <rPh sb="6" eb="10">
      <t xml:space="preserve">ジドウニュウリョクニナリマス </t>
    </rPh>
    <phoneticPr fontId="1"/>
  </si>
  <si>
    <t>不要</t>
  </si>
  <si>
    <t>ID</t>
    <phoneticPr fontId="1"/>
  </si>
  <si>
    <t>https://www.example.com/assets/img/ogp/ogimage.jpg</t>
    <phoneticPr fontId="1"/>
  </si>
  <si>
    <t>summary_large_image</t>
  </si>
  <si>
    <t>更新日：2020.12.9</t>
    <rPh sb="0" eb="3">
      <t xml:space="preserve">コウシンビ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</si>
</sst>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ヒラギノ角ゴ Pro W3"/>
      <family val="2"/>
      <charset val="128"/>
    </font>
    <font>
      <sz val="10"/>
      <color theme="0"/>
      <name val="ヒラギノ角ゴ Pro W3"/>
      <family val="2"/>
      <charset val="128"/>
    </font>
    <font>
      <u/>
      <sz val="12"/>
      <color theme="11"/>
      <name val="ＭＳ Ｐゴシック"/>
      <family val="2"/>
      <charset val="128"/>
      <scheme val="minor"/>
    </font>
    <font>
      <sz val="10"/>
      <color rgb="FFFF0000"/>
      <name val="ヒラギノ角ゴ Pro W3"/>
      <family val="2"/>
      <charset val="128"/>
    </font>
    <font>
      <b/>
      <sz val="10"/>
      <color theme="1"/>
      <name val="ヒラギノ角ゴ Pro W3"/>
      <family val="2"/>
      <charset val="128"/>
    </font>
    <font>
      <u/>
      <sz val="10"/>
      <color theme="1"/>
      <name val="ヒラギノ角ゴ Pro W3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C77"/>
        <bgColor indexed="64"/>
      </patternFill>
    </fill>
  </fills>
  <borders count="1">
    <border>
      <left/>
      <right/>
      <top/>
      <bottom/>
      <diagonal/>
    </border>
  </borders>
  <cellStyleXfs count="2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/>
    </xf>
  </cellXfs>
  <cellStyles count="211"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5" builtinId="9" hidden="1"/>
    <cellStyle name="表示済みのハイパーリンク" xfId="146" builtinId="9" hidden="1"/>
    <cellStyle name="表示済みのハイパーリンク" xfId="147" builtinId="9" hidden="1"/>
    <cellStyle name="表示済みのハイパーリンク" xfId="148" builtinId="9" hidden="1"/>
    <cellStyle name="表示済みのハイパーリンク" xfId="149" builtinId="9" hidden="1"/>
    <cellStyle name="表示済みのハイパーリンク" xfId="150" builtinId="9" hidden="1"/>
    <cellStyle name="表示済みのハイパーリンク" xfId="151" builtinId="9" hidden="1"/>
    <cellStyle name="表示済みのハイパーリンク" xfId="152" builtinId="9" hidden="1"/>
    <cellStyle name="表示済みのハイパーリンク" xfId="153" builtinId="9" hidden="1"/>
    <cellStyle name="表示済みのハイパーリンク" xfId="154" builtinId="9" hidden="1"/>
    <cellStyle name="表示済みのハイパーリンク" xfId="155" builtinId="9" hidden="1"/>
    <cellStyle name="表示済みのハイパーリンク" xfId="156" builtinId="9" hidden="1"/>
    <cellStyle name="表示済みのハイパーリンク" xfId="157" builtinId="9" hidden="1"/>
    <cellStyle name="表示済みのハイパーリンク" xfId="158" builtinId="9" hidden="1"/>
    <cellStyle name="表示済みのハイパーリンク" xfId="159" builtinId="9" hidden="1"/>
    <cellStyle name="表示済みのハイパーリンク" xfId="160" builtinId="9" hidden="1"/>
    <cellStyle name="表示済みのハイパーリンク" xfId="161" builtinId="9" hidden="1"/>
    <cellStyle name="表示済みのハイパーリンク" xfId="162" builtinId="9" hidden="1"/>
    <cellStyle name="表示済みのハイパーリンク" xfId="163" builtinId="9" hidden="1"/>
    <cellStyle name="表示済みのハイパーリンク" xfId="164" builtinId="9" hidden="1"/>
    <cellStyle name="表示済みのハイパーリンク" xfId="165" builtinId="9" hidden="1"/>
    <cellStyle name="表示済みのハイパーリンク" xfId="166" builtinId="9" hidden="1"/>
    <cellStyle name="表示済みのハイパーリンク" xfId="167" builtinId="9" hidden="1"/>
    <cellStyle name="表示済みのハイパーリンク" xfId="168" builtinId="9" hidden="1"/>
    <cellStyle name="表示済みのハイパーリンク" xfId="169" builtinId="9" hidden="1"/>
    <cellStyle name="表示済みのハイパーリンク" xfId="170" builtinId="9" hidden="1"/>
    <cellStyle name="表示済みのハイパーリンク" xfId="171" builtinId="9" hidden="1"/>
    <cellStyle name="表示済みのハイパーリンク" xfId="172" builtinId="9" hidden="1"/>
    <cellStyle name="表示済みのハイパーリンク" xfId="173" builtinId="9" hidden="1"/>
    <cellStyle name="表示済みのハイパーリンク" xfId="174" builtinId="9" hidden="1"/>
    <cellStyle name="表示済みのハイパーリンク" xfId="175" builtinId="9" hidden="1"/>
    <cellStyle name="表示済みのハイパーリンク" xfId="176" builtinId="9" hidden="1"/>
    <cellStyle name="表示済みのハイパーリンク" xfId="177" builtinId="9" hidden="1"/>
    <cellStyle name="表示済みのハイパーリンク" xfId="178" builtinId="9" hidden="1"/>
    <cellStyle name="表示済みのハイパーリンク" xfId="179" builtinId="9" hidden="1"/>
    <cellStyle name="表示済みのハイパーリンク" xfId="180" builtinId="9" hidden="1"/>
    <cellStyle name="表示済みのハイパーリンク" xfId="181" builtinId="9" hidden="1"/>
    <cellStyle name="表示済みのハイパーリンク" xfId="182" builtinId="9" hidden="1"/>
    <cellStyle name="表示済みのハイパーリンク" xfId="183" builtinId="9" hidden="1"/>
    <cellStyle name="表示済みのハイパーリンク" xfId="184" builtinId="9" hidden="1"/>
    <cellStyle name="表示済みのハイパーリンク" xfId="185" builtinId="9" hidden="1"/>
    <cellStyle name="表示済みのハイパーリンク" xfId="186" builtinId="9" hidden="1"/>
    <cellStyle name="表示済みのハイパーリンク" xfId="187" builtinId="9" hidden="1"/>
    <cellStyle name="表示済みのハイパーリンク" xfId="188" builtinId="9" hidden="1"/>
    <cellStyle name="表示済みのハイパーリンク" xfId="189" builtinId="9" hidden="1"/>
    <cellStyle name="表示済みのハイパーリンク" xfId="190" builtinId="9" hidden="1"/>
    <cellStyle name="表示済みのハイパーリンク" xfId="191" builtinId="9" hidden="1"/>
    <cellStyle name="表示済みのハイパーリンク" xfId="192" builtinId="9" hidden="1"/>
    <cellStyle name="表示済みのハイパーリンク" xfId="193" builtinId="9" hidden="1"/>
    <cellStyle name="表示済みのハイパーリンク" xfId="194" builtinId="9" hidden="1"/>
    <cellStyle name="表示済みのハイパーリンク" xfId="195" builtinId="9" hidden="1"/>
    <cellStyle name="表示済みのハイパーリンク" xfId="196" builtinId="9" hidden="1"/>
    <cellStyle name="表示済みのハイパーリンク" xfId="197" builtinId="9" hidden="1"/>
    <cellStyle name="表示済みのハイパーリンク" xfId="198" builtinId="9" hidden="1"/>
    <cellStyle name="表示済みのハイパーリンク" xfId="199" builtinId="9" hidden="1"/>
    <cellStyle name="表示済みのハイパーリンク" xfId="200" builtinId="9" hidden="1"/>
    <cellStyle name="表示済みのハイパーリンク" xfId="201" builtinId="9" hidden="1"/>
    <cellStyle name="表示済みのハイパーリンク" xfId="202" builtinId="9" hidden="1"/>
    <cellStyle name="表示済みのハイパーリンク" xfId="203" builtinId="9" hidden="1"/>
    <cellStyle name="表示済みのハイパーリンク" xfId="204" builtinId="9" hidden="1"/>
    <cellStyle name="表示済みのハイパーリンク" xfId="205" builtinId="9" hidden="1"/>
    <cellStyle name="表示済みのハイパーリンク" xfId="206" builtinId="9" hidden="1"/>
    <cellStyle name="表示済みのハイパーリンク" xfId="207" builtinId="9" hidden="1"/>
    <cellStyle name="表示済みのハイパーリンク" xfId="208" builtinId="9" hidden="1"/>
    <cellStyle name="表示済みのハイパーリンク" xfId="209" builtinId="9" hidden="1"/>
    <cellStyle name="表示済みのハイパーリンク" xfId="210" builtinId="9" hidden="1"/>
  </cellStyles>
  <dxfs count="6">
    <dxf>
      <fill>
        <patternFill patternType="none">
          <fgColor auto="1"/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Medium4"/>
  <colors>
    <mruColors>
      <color rgb="FFFFF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irectorymap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36"/>
  <sheetViews>
    <sheetView tabSelected="1" zoomScaleNormal="85" zoomScalePageLayoutView="85" workbookViewId="0"/>
  </sheetViews>
  <sheetFormatPr baseColWidth="10" defaultColWidth="12.83203125" defaultRowHeight="20" customHeight="1"/>
  <cols>
    <col min="1" max="1" width="3.83203125" style="1" customWidth="1"/>
    <col min="2" max="2" width="6.83203125" style="4" customWidth="1"/>
    <col min="3" max="5" width="3.83203125" style="1" customWidth="1"/>
    <col min="6" max="6" width="18.83203125" style="1" customWidth="1"/>
    <col min="7" max="7" width="44.83203125" style="1" customWidth="1"/>
    <col min="8" max="8" width="20.83203125" style="1" customWidth="1"/>
    <col min="9" max="9" width="12.83203125" style="1" customWidth="1"/>
    <col min="10" max="11" width="8.83203125" style="4" customWidth="1"/>
    <col min="12" max="12" width="8.83203125" style="1" customWidth="1"/>
    <col min="13" max="13" width="24.83203125" style="1" customWidth="1"/>
    <col min="14" max="14" width="6.83203125" style="1" customWidth="1"/>
    <col min="15" max="15" width="24.83203125" style="1" customWidth="1"/>
    <col min="16" max="16" width="6.83203125" style="1" customWidth="1"/>
    <col min="17" max="20" width="8.83203125" style="1" customWidth="1"/>
    <col min="21" max="22" width="12.83203125" style="1" customWidth="1"/>
    <col min="23" max="23" width="20.33203125" style="1" customWidth="1"/>
    <col min="24" max="24" width="24.83203125" style="1" customWidth="1"/>
    <col min="25" max="25" width="3.83203125" style="1" customWidth="1"/>
    <col min="26" max="16384" width="12.83203125" style="1"/>
  </cols>
  <sheetData>
    <row r="2" spans="2:24" ht="20" customHeight="1">
      <c r="B2" s="9" t="s">
        <v>26</v>
      </c>
      <c r="G2" s="13" t="s">
        <v>104</v>
      </c>
      <c r="Q2" s="12"/>
      <c r="R2" s="12"/>
      <c r="S2" s="12"/>
      <c r="T2" s="12"/>
      <c r="U2" s="12"/>
      <c r="X2" s="10" t="s">
        <v>109</v>
      </c>
    </row>
    <row r="4" spans="2:24" ht="20" customHeight="1">
      <c r="B4" s="3" t="s">
        <v>106</v>
      </c>
      <c r="C4" s="2" t="s">
        <v>0</v>
      </c>
      <c r="D4" s="2"/>
      <c r="E4" s="2"/>
      <c r="F4" s="2"/>
      <c r="G4" s="2" t="s">
        <v>3</v>
      </c>
      <c r="H4" s="2" t="s">
        <v>1</v>
      </c>
      <c r="I4" s="2" t="s">
        <v>28</v>
      </c>
      <c r="J4" s="3" t="s">
        <v>32</v>
      </c>
      <c r="K4" s="3" t="s">
        <v>33</v>
      </c>
      <c r="L4" s="2" t="s">
        <v>5</v>
      </c>
      <c r="M4" s="2" t="s">
        <v>6</v>
      </c>
      <c r="N4" s="2" t="s">
        <v>42</v>
      </c>
      <c r="O4" s="2" t="s">
        <v>7</v>
      </c>
      <c r="P4" s="2" t="s">
        <v>42</v>
      </c>
      <c r="Q4" s="2" t="s">
        <v>12</v>
      </c>
      <c r="R4" s="2" t="s">
        <v>13</v>
      </c>
      <c r="S4" s="2" t="s">
        <v>11</v>
      </c>
      <c r="T4" s="2" t="s">
        <v>15</v>
      </c>
      <c r="U4" s="2" t="s">
        <v>16</v>
      </c>
      <c r="V4" s="2" t="s">
        <v>14</v>
      </c>
      <c r="W4" s="2" t="s">
        <v>17</v>
      </c>
      <c r="X4" s="2" t="s">
        <v>9</v>
      </c>
    </row>
    <row r="5" spans="2:24" ht="20" customHeight="1">
      <c r="B5" s="5">
        <v>1</v>
      </c>
      <c r="C5" s="1" t="s">
        <v>2</v>
      </c>
      <c r="G5" s="8" t="s">
        <v>27</v>
      </c>
      <c r="H5" s="1" t="s">
        <v>4</v>
      </c>
      <c r="I5" s="1" t="s">
        <v>29</v>
      </c>
      <c r="J5" s="4" t="s">
        <v>90</v>
      </c>
      <c r="K5" s="4" t="s">
        <v>91</v>
      </c>
      <c r="L5" s="4" t="s">
        <v>92</v>
      </c>
      <c r="M5" s="1" t="s">
        <v>31</v>
      </c>
      <c r="N5" s="11">
        <f>LEN(M5)</f>
        <v>7</v>
      </c>
      <c r="O5" s="1" t="s">
        <v>41</v>
      </c>
      <c r="P5" s="11">
        <f>LEN(O5)</f>
        <v>30</v>
      </c>
      <c r="Q5" s="11" t="str">
        <f>M5</f>
        <v>サイトタイトル</v>
      </c>
      <c r="R5" s="8" t="s">
        <v>18</v>
      </c>
      <c r="S5" s="11" t="str">
        <f>G5</f>
        <v>https://www.example.com/</v>
      </c>
      <c r="T5" s="8" t="s">
        <v>107</v>
      </c>
      <c r="U5" s="8" t="s">
        <v>31</v>
      </c>
      <c r="V5" s="11" t="str">
        <f>O5</f>
        <v>サイト説明文を記入します。全角100文字前後がオススメです。</v>
      </c>
      <c r="W5" s="8" t="s">
        <v>108</v>
      </c>
    </row>
    <row r="6" spans="2:24" ht="20" customHeight="1">
      <c r="B6" s="5">
        <v>2</v>
      </c>
      <c r="D6" s="1" t="s">
        <v>30</v>
      </c>
      <c r="G6" s="11" t="str">
        <f>G$5&amp;REPLACE(H6,1,1,"")&amp;IF(I6="index.html","",I6)</f>
        <v>https://www.example.com/category/</v>
      </c>
      <c r="H6" s="1" t="s">
        <v>34</v>
      </c>
      <c r="I6" s="1" t="s">
        <v>29</v>
      </c>
      <c r="J6" s="4" t="s">
        <v>93</v>
      </c>
      <c r="K6" s="4" t="s">
        <v>94</v>
      </c>
      <c r="L6" s="4"/>
      <c r="M6" s="11" t="str">
        <f t="shared" ref="M6:M29" si="0">IF(D6="",IF(E6="",F6,E6),D6)&amp;" | "&amp;M$5</f>
        <v>カテゴリ一覧 | サイトタイトル</v>
      </c>
      <c r="N6" s="11">
        <f t="shared" ref="N6:N30" si="1">LEN(M6)</f>
        <v>16</v>
      </c>
      <c r="O6" s="1" t="s">
        <v>41</v>
      </c>
      <c r="P6" s="11">
        <f t="shared" ref="P6:P30" si="2">LEN(O6)</f>
        <v>30</v>
      </c>
      <c r="Q6" s="11" t="str">
        <f t="shared" ref="Q6:Q29" si="3">M6</f>
        <v>カテゴリ一覧 | サイトタイトル</v>
      </c>
      <c r="R6" s="8" t="s">
        <v>19</v>
      </c>
      <c r="S6" s="11" t="str">
        <f t="shared" ref="S6:S29" si="4">G6</f>
        <v>https://www.example.com/category/</v>
      </c>
      <c r="T6" s="8" t="s">
        <v>107</v>
      </c>
      <c r="U6" s="11" t="str">
        <f>U$5</f>
        <v>サイトタイトル</v>
      </c>
      <c r="V6" s="11" t="str">
        <f t="shared" ref="V6:V29" si="5">O6</f>
        <v>サイト説明文を記入します。全角100文字前後がオススメです。</v>
      </c>
      <c r="W6" s="8" t="s">
        <v>108</v>
      </c>
    </row>
    <row r="7" spans="2:24" ht="20" customHeight="1">
      <c r="B7" s="5">
        <v>3</v>
      </c>
      <c r="E7" s="1" t="s">
        <v>35</v>
      </c>
      <c r="G7" s="11" t="str">
        <f t="shared" ref="G7:G29" si="6">G$5&amp;REPLACE(H7,1,1,"")&amp;IF(I7="index.html","",I7)</f>
        <v>https://www.example.com/category/cat-a/</v>
      </c>
      <c r="H7" s="1" t="s">
        <v>38</v>
      </c>
      <c r="I7" s="1" t="s">
        <v>29</v>
      </c>
      <c r="L7" s="4"/>
      <c r="M7" s="11" t="str">
        <f t="shared" si="0"/>
        <v>カテゴリA | サイトタイトル</v>
      </c>
      <c r="N7" s="11">
        <f t="shared" si="1"/>
        <v>15</v>
      </c>
      <c r="O7" s="1" t="s">
        <v>41</v>
      </c>
      <c r="P7" s="11">
        <f t="shared" si="2"/>
        <v>30</v>
      </c>
      <c r="Q7" s="11" t="str">
        <f t="shared" si="3"/>
        <v>カテゴリA | サイトタイトル</v>
      </c>
      <c r="R7" s="8" t="s">
        <v>19</v>
      </c>
      <c r="S7" s="11" t="str">
        <f t="shared" si="4"/>
        <v>https://www.example.com/category/cat-a/</v>
      </c>
      <c r="T7" s="8" t="s">
        <v>107</v>
      </c>
      <c r="U7" s="11" t="str">
        <f t="shared" ref="U7:U29" si="7">U$5</f>
        <v>サイトタイトル</v>
      </c>
      <c r="V7" s="11" t="str">
        <f t="shared" si="5"/>
        <v>サイト説明文を記入します。全角100文字前後がオススメです。</v>
      </c>
      <c r="W7" s="8" t="s">
        <v>108</v>
      </c>
    </row>
    <row r="8" spans="2:24" ht="20" customHeight="1">
      <c r="B8" s="5">
        <v>4</v>
      </c>
      <c r="F8" s="1" t="s">
        <v>84</v>
      </c>
      <c r="G8" s="11" t="str">
        <f t="shared" si="6"/>
        <v>https://www.example.com/category/cat-a/001/</v>
      </c>
      <c r="H8" s="1" t="s">
        <v>95</v>
      </c>
      <c r="I8" s="1" t="s">
        <v>29</v>
      </c>
      <c r="L8" s="4"/>
      <c r="M8" s="11" t="str">
        <f t="shared" ref="M8:M9" si="8">IF(D8="",IF(E8="",F8,E8),D8)&amp;" | "&amp;M$5</f>
        <v>カテゴリA記事-1 | サイトタイトル</v>
      </c>
      <c r="N8" s="11">
        <f t="shared" si="1"/>
        <v>19</v>
      </c>
      <c r="O8" s="1" t="s">
        <v>41</v>
      </c>
      <c r="P8" s="11">
        <f t="shared" si="2"/>
        <v>30</v>
      </c>
      <c r="Q8" s="11" t="str">
        <f t="shared" si="3"/>
        <v>カテゴリA記事-1 | サイトタイトル</v>
      </c>
      <c r="R8" s="8" t="s">
        <v>19</v>
      </c>
      <c r="S8" s="11" t="str">
        <f t="shared" si="4"/>
        <v>https://www.example.com/category/cat-a/001/</v>
      </c>
      <c r="T8" s="8" t="s">
        <v>107</v>
      </c>
      <c r="U8" s="11" t="str">
        <f t="shared" si="7"/>
        <v>サイトタイトル</v>
      </c>
      <c r="V8" s="11" t="str">
        <f t="shared" si="5"/>
        <v>サイト説明文を記入します。全角100文字前後がオススメです。</v>
      </c>
      <c r="W8" s="8" t="s">
        <v>108</v>
      </c>
    </row>
    <row r="9" spans="2:24" ht="20" customHeight="1">
      <c r="B9" s="5">
        <v>5</v>
      </c>
      <c r="F9" s="1" t="s">
        <v>85</v>
      </c>
      <c r="G9" s="11" t="str">
        <f t="shared" si="6"/>
        <v>https://www.example.com/category/cat-a/002/</v>
      </c>
      <c r="H9" s="1" t="s">
        <v>96</v>
      </c>
      <c r="I9" s="1" t="s">
        <v>29</v>
      </c>
      <c r="J9" s="4" t="s">
        <v>105</v>
      </c>
      <c r="K9" s="4" t="s">
        <v>105</v>
      </c>
      <c r="L9" s="4"/>
      <c r="M9" s="11" t="str">
        <f t="shared" si="8"/>
        <v>カテゴリA記事-2 | サイトタイトル</v>
      </c>
      <c r="N9" s="11">
        <f t="shared" si="1"/>
        <v>19</v>
      </c>
      <c r="O9" s="1" t="s">
        <v>41</v>
      </c>
      <c r="P9" s="11">
        <f t="shared" si="2"/>
        <v>30</v>
      </c>
      <c r="Q9" s="11" t="str">
        <f t="shared" si="3"/>
        <v>カテゴリA記事-2 | サイトタイトル</v>
      </c>
      <c r="R9" s="8" t="s">
        <v>19</v>
      </c>
      <c r="S9" s="11" t="str">
        <f t="shared" si="4"/>
        <v>https://www.example.com/category/cat-a/002/</v>
      </c>
      <c r="T9" s="8" t="s">
        <v>107</v>
      </c>
      <c r="U9" s="11" t="str">
        <f t="shared" si="7"/>
        <v>サイトタイトル</v>
      </c>
      <c r="V9" s="11" t="str">
        <f t="shared" si="5"/>
        <v>サイト説明文を記入します。全角100文字前後がオススメです。</v>
      </c>
      <c r="W9" s="8" t="s">
        <v>108</v>
      </c>
    </row>
    <row r="10" spans="2:24" ht="20" customHeight="1">
      <c r="B10" s="5">
        <v>6</v>
      </c>
      <c r="E10" s="1" t="s">
        <v>36</v>
      </c>
      <c r="G10" s="11" t="str">
        <f t="shared" si="6"/>
        <v>https://www.example.com/category/cat-b/</v>
      </c>
      <c r="H10" s="1" t="s">
        <v>39</v>
      </c>
      <c r="I10" s="1" t="s">
        <v>29</v>
      </c>
      <c r="L10" s="4"/>
      <c r="M10" s="11" t="str">
        <f t="shared" si="0"/>
        <v>カテゴリB | サイトタイトル</v>
      </c>
      <c r="N10" s="11">
        <f t="shared" si="1"/>
        <v>15</v>
      </c>
      <c r="O10" s="1" t="s">
        <v>41</v>
      </c>
      <c r="P10" s="11">
        <f t="shared" si="2"/>
        <v>30</v>
      </c>
      <c r="Q10" s="11" t="str">
        <f t="shared" si="3"/>
        <v>カテゴリB | サイトタイトル</v>
      </c>
      <c r="R10" s="8" t="s">
        <v>19</v>
      </c>
      <c r="S10" s="11" t="str">
        <f t="shared" si="4"/>
        <v>https://www.example.com/category/cat-b/</v>
      </c>
      <c r="T10" s="8" t="s">
        <v>107</v>
      </c>
      <c r="U10" s="11" t="str">
        <f t="shared" si="7"/>
        <v>サイトタイトル</v>
      </c>
      <c r="V10" s="11" t="str">
        <f t="shared" si="5"/>
        <v>サイト説明文を記入します。全角100文字前後がオススメです。</v>
      </c>
      <c r="W10" s="8" t="s">
        <v>108</v>
      </c>
    </row>
    <row r="11" spans="2:24" ht="20" customHeight="1">
      <c r="B11" s="5">
        <v>7</v>
      </c>
      <c r="F11" s="1" t="s">
        <v>86</v>
      </c>
      <c r="G11" s="11" t="str">
        <f t="shared" ref="G11:G12" si="9">G$5&amp;REPLACE(H11,1,1,"")&amp;IF(I11="index.html","",I11)</f>
        <v>https://www.example.com/category/cat-b/003/</v>
      </c>
      <c r="H11" s="1" t="s">
        <v>97</v>
      </c>
      <c r="I11" s="1" t="s">
        <v>29</v>
      </c>
      <c r="L11" s="4"/>
      <c r="M11" s="11" t="str">
        <f t="shared" si="0"/>
        <v>カテゴリB記事-1 | サイトタイトル</v>
      </c>
      <c r="N11" s="11">
        <f t="shared" si="1"/>
        <v>19</v>
      </c>
      <c r="O11" s="1" t="s">
        <v>41</v>
      </c>
      <c r="P11" s="11">
        <f t="shared" si="2"/>
        <v>30</v>
      </c>
      <c r="Q11" s="11" t="str">
        <f t="shared" si="3"/>
        <v>カテゴリB記事-1 | サイトタイトル</v>
      </c>
      <c r="R11" s="8" t="s">
        <v>19</v>
      </c>
      <c r="S11" s="11" t="str">
        <f t="shared" si="4"/>
        <v>https://www.example.com/category/cat-b/003/</v>
      </c>
      <c r="T11" s="8" t="s">
        <v>107</v>
      </c>
      <c r="U11" s="11" t="str">
        <f t="shared" si="7"/>
        <v>サイトタイトル</v>
      </c>
      <c r="V11" s="11" t="str">
        <f t="shared" si="5"/>
        <v>サイト説明文を記入します。全角100文字前後がオススメです。</v>
      </c>
      <c r="W11" s="8" t="s">
        <v>108</v>
      </c>
    </row>
    <row r="12" spans="2:24" ht="20" customHeight="1">
      <c r="B12" s="5">
        <v>8</v>
      </c>
      <c r="F12" s="1" t="s">
        <v>87</v>
      </c>
      <c r="G12" s="11" t="str">
        <f t="shared" si="9"/>
        <v>https://www.example.com/category/cat-b/004/</v>
      </c>
      <c r="H12" s="1" t="s">
        <v>98</v>
      </c>
      <c r="I12" s="1" t="s">
        <v>29</v>
      </c>
      <c r="J12" s="4" t="s">
        <v>105</v>
      </c>
      <c r="K12" s="4" t="s">
        <v>105</v>
      </c>
      <c r="L12" s="4"/>
      <c r="M12" s="11" t="str">
        <f t="shared" si="0"/>
        <v>カテゴリB記事-2 | サイトタイトル</v>
      </c>
      <c r="N12" s="11">
        <f t="shared" si="1"/>
        <v>19</v>
      </c>
      <c r="O12" s="1" t="s">
        <v>41</v>
      </c>
      <c r="P12" s="11">
        <f t="shared" si="2"/>
        <v>30</v>
      </c>
      <c r="Q12" s="11" t="str">
        <f t="shared" si="3"/>
        <v>カテゴリB記事-2 | サイトタイトル</v>
      </c>
      <c r="R12" s="8" t="s">
        <v>19</v>
      </c>
      <c r="S12" s="11" t="str">
        <f t="shared" si="4"/>
        <v>https://www.example.com/category/cat-b/004/</v>
      </c>
      <c r="T12" s="8" t="s">
        <v>107</v>
      </c>
      <c r="U12" s="11" t="str">
        <f t="shared" si="7"/>
        <v>サイトタイトル</v>
      </c>
      <c r="V12" s="11" t="str">
        <f t="shared" si="5"/>
        <v>サイト説明文を記入します。全角100文字前後がオススメです。</v>
      </c>
      <c r="W12" s="8" t="s">
        <v>108</v>
      </c>
    </row>
    <row r="13" spans="2:24" ht="20" customHeight="1">
      <c r="B13" s="5">
        <v>9</v>
      </c>
      <c r="E13" s="1" t="s">
        <v>37</v>
      </c>
      <c r="G13" s="11" t="str">
        <f t="shared" si="6"/>
        <v>https://www.example.com/category/cat-c/</v>
      </c>
      <c r="H13" s="1" t="s">
        <v>40</v>
      </c>
      <c r="I13" s="1" t="s">
        <v>29</v>
      </c>
      <c r="L13" s="4"/>
      <c r="M13" s="11" t="str">
        <f t="shared" si="0"/>
        <v>カテゴリC | サイトタイトル</v>
      </c>
      <c r="N13" s="11">
        <f t="shared" si="1"/>
        <v>15</v>
      </c>
      <c r="O13" s="1" t="s">
        <v>41</v>
      </c>
      <c r="P13" s="11">
        <f t="shared" si="2"/>
        <v>30</v>
      </c>
      <c r="Q13" s="11" t="str">
        <f t="shared" si="3"/>
        <v>カテゴリC | サイトタイトル</v>
      </c>
      <c r="R13" s="8" t="s">
        <v>19</v>
      </c>
      <c r="S13" s="11" t="str">
        <f t="shared" si="4"/>
        <v>https://www.example.com/category/cat-c/</v>
      </c>
      <c r="T13" s="8" t="s">
        <v>107</v>
      </c>
      <c r="U13" s="11" t="str">
        <f t="shared" si="7"/>
        <v>サイトタイトル</v>
      </c>
      <c r="V13" s="11" t="str">
        <f t="shared" si="5"/>
        <v>サイト説明文を記入します。全角100文字前後がオススメです。</v>
      </c>
      <c r="W13" s="8" t="s">
        <v>108</v>
      </c>
    </row>
    <row r="14" spans="2:24" ht="20" customHeight="1">
      <c r="B14" s="5">
        <v>10</v>
      </c>
      <c r="F14" s="1" t="s">
        <v>88</v>
      </c>
      <c r="G14" s="11" t="str">
        <f t="shared" si="6"/>
        <v>https://www.example.com/category/cat-c/005/</v>
      </c>
      <c r="H14" s="1" t="s">
        <v>99</v>
      </c>
      <c r="I14" s="1" t="s">
        <v>29</v>
      </c>
      <c r="L14" s="4"/>
      <c r="M14" s="11" t="str">
        <f t="shared" ref="M14:M15" si="10">IF(D14="",IF(E14="",F14,E14),D14)&amp;" | "&amp;M$5</f>
        <v>カテゴリC記事-1 | サイトタイトル</v>
      </c>
      <c r="N14" s="11">
        <f t="shared" si="1"/>
        <v>19</v>
      </c>
      <c r="O14" s="1" t="s">
        <v>41</v>
      </c>
      <c r="P14" s="11">
        <f t="shared" si="2"/>
        <v>30</v>
      </c>
      <c r="Q14" s="11" t="str">
        <f t="shared" si="3"/>
        <v>カテゴリC記事-1 | サイトタイトル</v>
      </c>
      <c r="R14" s="8" t="s">
        <v>19</v>
      </c>
      <c r="S14" s="11" t="str">
        <f t="shared" si="4"/>
        <v>https://www.example.com/category/cat-c/005/</v>
      </c>
      <c r="T14" s="8" t="s">
        <v>107</v>
      </c>
      <c r="U14" s="11" t="str">
        <f t="shared" si="7"/>
        <v>サイトタイトル</v>
      </c>
      <c r="V14" s="11" t="str">
        <f t="shared" si="5"/>
        <v>サイト説明文を記入します。全角100文字前後がオススメです。</v>
      </c>
      <c r="W14" s="8" t="s">
        <v>108</v>
      </c>
    </row>
    <row r="15" spans="2:24" ht="20" customHeight="1">
      <c r="B15" s="5">
        <v>11</v>
      </c>
      <c r="F15" s="1" t="s">
        <v>89</v>
      </c>
      <c r="G15" s="11" t="str">
        <f t="shared" si="6"/>
        <v>https://www.example.com/category/cat-c/006/</v>
      </c>
      <c r="H15" s="1" t="s">
        <v>100</v>
      </c>
      <c r="I15" s="1" t="s">
        <v>29</v>
      </c>
      <c r="J15" s="4" t="s">
        <v>105</v>
      </c>
      <c r="K15" s="4" t="s">
        <v>105</v>
      </c>
      <c r="L15" s="4"/>
      <c r="M15" s="11" t="str">
        <f t="shared" si="10"/>
        <v>カテゴリC記事-2 | サイトタイトル</v>
      </c>
      <c r="N15" s="11">
        <f t="shared" si="1"/>
        <v>19</v>
      </c>
      <c r="O15" s="1" t="s">
        <v>41</v>
      </c>
      <c r="P15" s="11">
        <f t="shared" si="2"/>
        <v>30</v>
      </c>
      <c r="Q15" s="11" t="str">
        <f t="shared" si="3"/>
        <v>カテゴリC記事-2 | サイトタイトル</v>
      </c>
      <c r="R15" s="8" t="s">
        <v>19</v>
      </c>
      <c r="S15" s="11" t="str">
        <f t="shared" si="4"/>
        <v>https://www.example.com/category/cat-c/006/</v>
      </c>
      <c r="T15" s="8" t="s">
        <v>107</v>
      </c>
      <c r="U15" s="11" t="str">
        <f t="shared" si="7"/>
        <v>サイトタイトル</v>
      </c>
      <c r="V15" s="11" t="str">
        <f t="shared" si="5"/>
        <v>サイト説明文を記入します。全角100文字前後がオススメです。</v>
      </c>
      <c r="W15" s="8" t="s">
        <v>108</v>
      </c>
    </row>
    <row r="16" spans="2:24" ht="20" customHeight="1">
      <c r="B16" s="5">
        <v>12</v>
      </c>
      <c r="D16" s="1" t="s">
        <v>44</v>
      </c>
      <c r="G16" s="11" t="str">
        <f t="shared" si="6"/>
        <v>https://www.example.com/news/</v>
      </c>
      <c r="H16" s="1" t="s">
        <v>43</v>
      </c>
      <c r="I16" s="1" t="s">
        <v>29</v>
      </c>
      <c r="L16" s="4"/>
      <c r="M16" s="11" t="str">
        <f t="shared" si="0"/>
        <v>お知らせ一覧 | サイトタイトル</v>
      </c>
      <c r="N16" s="11">
        <f t="shared" si="1"/>
        <v>16</v>
      </c>
      <c r="O16" s="1" t="s">
        <v>41</v>
      </c>
      <c r="P16" s="11">
        <f t="shared" si="2"/>
        <v>30</v>
      </c>
      <c r="Q16" s="11" t="str">
        <f t="shared" si="3"/>
        <v>お知らせ一覧 | サイトタイトル</v>
      </c>
      <c r="R16" s="8" t="s">
        <v>19</v>
      </c>
      <c r="S16" s="11" t="str">
        <f t="shared" si="4"/>
        <v>https://www.example.com/news/</v>
      </c>
      <c r="T16" s="8" t="s">
        <v>107</v>
      </c>
      <c r="U16" s="11" t="str">
        <f t="shared" si="7"/>
        <v>サイトタイトル</v>
      </c>
      <c r="V16" s="11" t="str">
        <f t="shared" si="5"/>
        <v>サイト説明文を記入します。全角100文字前後がオススメです。</v>
      </c>
      <c r="W16" s="8" t="s">
        <v>108</v>
      </c>
    </row>
    <row r="17" spans="2:24" ht="20" customHeight="1">
      <c r="B17" s="5">
        <v>13</v>
      </c>
      <c r="E17" s="1" t="s">
        <v>101</v>
      </c>
      <c r="G17" s="11" t="str">
        <f t="shared" si="6"/>
        <v>https://www.example.com/news/2020/</v>
      </c>
      <c r="H17" s="8" t="s">
        <v>46</v>
      </c>
      <c r="I17" s="1" t="s">
        <v>29</v>
      </c>
      <c r="L17" s="4"/>
      <c r="M17" s="11" t="str">
        <f t="shared" si="0"/>
        <v>2020年のお知らせ一覧 | サイトタイトル</v>
      </c>
      <c r="N17" s="11">
        <f t="shared" si="1"/>
        <v>22</v>
      </c>
      <c r="O17" s="1" t="s">
        <v>41</v>
      </c>
      <c r="P17" s="11">
        <f t="shared" si="2"/>
        <v>30</v>
      </c>
      <c r="Q17" s="11" t="str">
        <f t="shared" si="3"/>
        <v>2020年のお知らせ一覧 | サイトタイトル</v>
      </c>
      <c r="R17" s="8" t="s">
        <v>19</v>
      </c>
      <c r="S17" s="11" t="str">
        <f t="shared" si="4"/>
        <v>https://www.example.com/news/2020/</v>
      </c>
      <c r="T17" s="8" t="s">
        <v>107</v>
      </c>
      <c r="U17" s="11" t="str">
        <f t="shared" si="7"/>
        <v>サイトタイトル</v>
      </c>
      <c r="V17" s="11" t="str">
        <f t="shared" si="5"/>
        <v>サイト説明文を記入します。全角100文字前後がオススメです。</v>
      </c>
      <c r="W17" s="8" t="s">
        <v>108</v>
      </c>
    </row>
    <row r="18" spans="2:24" ht="20" customHeight="1">
      <c r="B18" s="5">
        <v>14</v>
      </c>
      <c r="E18" s="1" t="s">
        <v>50</v>
      </c>
      <c r="G18" s="11" t="str">
        <f t="shared" si="6"/>
        <v>https://www.example.com/news/2020/news-1.html</v>
      </c>
      <c r="H18" s="8" t="s">
        <v>46</v>
      </c>
      <c r="I18" s="8" t="s">
        <v>56</v>
      </c>
      <c r="L18" s="4"/>
      <c r="M18" s="11" t="str">
        <f>IF(D18="",IF(E18="",F18,E18),D18)&amp;" | "&amp;M$5</f>
        <v>お知らせ記事-1 | サイトタイトル</v>
      </c>
      <c r="N18" s="11">
        <f t="shared" si="1"/>
        <v>18</v>
      </c>
      <c r="O18" s="1" t="s">
        <v>41</v>
      </c>
      <c r="P18" s="11">
        <f t="shared" si="2"/>
        <v>30</v>
      </c>
      <c r="Q18" s="11" t="str">
        <f t="shared" si="3"/>
        <v>お知らせ記事-1 | サイトタイトル</v>
      </c>
      <c r="R18" s="8" t="s">
        <v>19</v>
      </c>
      <c r="S18" s="11" t="str">
        <f t="shared" si="4"/>
        <v>https://www.example.com/news/2020/news-1.html</v>
      </c>
      <c r="T18" s="8" t="s">
        <v>107</v>
      </c>
      <c r="U18" s="11" t="str">
        <f t="shared" si="7"/>
        <v>サイトタイトル</v>
      </c>
      <c r="V18" s="11" t="str">
        <f t="shared" si="5"/>
        <v>サイト説明文を記入します。全角100文字前後がオススメです。</v>
      </c>
      <c r="W18" s="8" t="s">
        <v>108</v>
      </c>
    </row>
    <row r="19" spans="2:24" ht="20" customHeight="1">
      <c r="B19" s="5">
        <v>15</v>
      </c>
      <c r="E19" s="1" t="s">
        <v>51</v>
      </c>
      <c r="G19" s="11" t="str">
        <f t="shared" si="6"/>
        <v>https://www.example.com/news/2020/news-2.html</v>
      </c>
      <c r="H19" s="8" t="s">
        <v>45</v>
      </c>
      <c r="I19" s="8" t="s">
        <v>57</v>
      </c>
      <c r="J19" s="4" t="s">
        <v>105</v>
      </c>
      <c r="K19" s="4" t="s">
        <v>105</v>
      </c>
      <c r="L19" s="4"/>
      <c r="M19" s="11" t="str">
        <f>IF(D19="",IF(E19="",F19,E19),D19)&amp;" | "&amp;M$5</f>
        <v>お知らせ記事-2 | サイトタイトル</v>
      </c>
      <c r="N19" s="11">
        <f t="shared" si="1"/>
        <v>18</v>
      </c>
      <c r="O19" s="1" t="s">
        <v>41</v>
      </c>
      <c r="P19" s="11">
        <f t="shared" si="2"/>
        <v>30</v>
      </c>
      <c r="Q19" s="11" t="str">
        <f t="shared" si="3"/>
        <v>お知らせ記事-2 | サイトタイトル</v>
      </c>
      <c r="R19" s="8" t="s">
        <v>19</v>
      </c>
      <c r="S19" s="11" t="str">
        <f t="shared" si="4"/>
        <v>https://www.example.com/news/2020/news-2.html</v>
      </c>
      <c r="T19" s="8" t="s">
        <v>107</v>
      </c>
      <c r="U19" s="11" t="str">
        <f t="shared" si="7"/>
        <v>サイトタイトル</v>
      </c>
      <c r="V19" s="11" t="str">
        <f t="shared" si="5"/>
        <v>サイト説明文を記入します。全角100文字前後がオススメです。</v>
      </c>
      <c r="W19" s="8" t="s">
        <v>108</v>
      </c>
    </row>
    <row r="20" spans="2:24" ht="20" customHeight="1">
      <c r="B20" s="5">
        <v>16</v>
      </c>
      <c r="E20" s="1" t="s">
        <v>102</v>
      </c>
      <c r="G20" s="11" t="str">
        <f t="shared" si="6"/>
        <v>https://www.example.com/news/2019/</v>
      </c>
      <c r="H20" s="8" t="s">
        <v>48</v>
      </c>
      <c r="I20" s="1" t="s">
        <v>29</v>
      </c>
      <c r="J20" s="4" t="s">
        <v>105</v>
      </c>
      <c r="K20" s="4" t="s">
        <v>105</v>
      </c>
      <c r="L20" s="4"/>
      <c r="M20" s="11" t="str">
        <f t="shared" si="0"/>
        <v>2019年のお知らせ一覧 | サイトタイトル</v>
      </c>
      <c r="N20" s="11">
        <f t="shared" si="1"/>
        <v>22</v>
      </c>
      <c r="O20" s="1" t="s">
        <v>41</v>
      </c>
      <c r="P20" s="11">
        <f t="shared" si="2"/>
        <v>30</v>
      </c>
      <c r="Q20" s="11" t="str">
        <f t="shared" si="3"/>
        <v>2019年のお知らせ一覧 | サイトタイトル</v>
      </c>
      <c r="R20" s="8" t="s">
        <v>19</v>
      </c>
      <c r="S20" s="11" t="str">
        <f t="shared" si="4"/>
        <v>https://www.example.com/news/2019/</v>
      </c>
      <c r="T20" s="8" t="s">
        <v>107</v>
      </c>
      <c r="U20" s="11" t="str">
        <f t="shared" si="7"/>
        <v>サイトタイトル</v>
      </c>
      <c r="V20" s="11" t="str">
        <f t="shared" si="5"/>
        <v>サイト説明文を記入します。全角100文字前後がオススメです。</v>
      </c>
      <c r="W20" s="8" t="s">
        <v>108</v>
      </c>
    </row>
    <row r="21" spans="2:24" ht="20" customHeight="1">
      <c r="B21" s="5">
        <v>17</v>
      </c>
      <c r="E21" s="1" t="s">
        <v>52</v>
      </c>
      <c r="G21" s="11" t="str">
        <f t="shared" si="6"/>
        <v>https://www.example.com/news/2019/news-3.html</v>
      </c>
      <c r="H21" s="8" t="s">
        <v>48</v>
      </c>
      <c r="I21" s="8" t="s">
        <v>58</v>
      </c>
      <c r="J21" s="4" t="s">
        <v>105</v>
      </c>
      <c r="K21" s="4" t="s">
        <v>105</v>
      </c>
      <c r="L21" s="4"/>
      <c r="M21" s="11" t="str">
        <f t="shared" si="0"/>
        <v>お知らせ記事-3 | サイトタイトル</v>
      </c>
      <c r="N21" s="11">
        <f t="shared" si="1"/>
        <v>18</v>
      </c>
      <c r="O21" s="1" t="s">
        <v>41</v>
      </c>
      <c r="P21" s="11">
        <f t="shared" si="2"/>
        <v>30</v>
      </c>
      <c r="Q21" s="11" t="str">
        <f t="shared" si="3"/>
        <v>お知らせ記事-3 | サイトタイトル</v>
      </c>
      <c r="R21" s="8" t="s">
        <v>19</v>
      </c>
      <c r="S21" s="11" t="str">
        <f t="shared" si="4"/>
        <v>https://www.example.com/news/2019/news-3.html</v>
      </c>
      <c r="T21" s="8" t="s">
        <v>107</v>
      </c>
      <c r="U21" s="11" t="str">
        <f t="shared" si="7"/>
        <v>サイトタイトル</v>
      </c>
      <c r="V21" s="11" t="str">
        <f t="shared" si="5"/>
        <v>サイト説明文を記入します。全角100文字前後がオススメです。</v>
      </c>
      <c r="W21" s="8" t="s">
        <v>108</v>
      </c>
    </row>
    <row r="22" spans="2:24" ht="20" customHeight="1">
      <c r="B22" s="5">
        <v>18</v>
      </c>
      <c r="E22" s="1" t="s">
        <v>53</v>
      </c>
      <c r="G22" s="11" t="str">
        <f t="shared" si="6"/>
        <v>https://www.example.com/news/2019/news-4.html</v>
      </c>
      <c r="H22" s="8" t="s">
        <v>47</v>
      </c>
      <c r="I22" s="8" t="s">
        <v>59</v>
      </c>
      <c r="J22" s="4" t="s">
        <v>105</v>
      </c>
      <c r="K22" s="4" t="s">
        <v>105</v>
      </c>
      <c r="L22" s="4"/>
      <c r="M22" s="11" t="str">
        <f t="shared" si="0"/>
        <v>お知らせ記事-4 | サイトタイトル</v>
      </c>
      <c r="N22" s="11">
        <f t="shared" si="1"/>
        <v>18</v>
      </c>
      <c r="O22" s="1" t="s">
        <v>41</v>
      </c>
      <c r="P22" s="11">
        <f t="shared" si="2"/>
        <v>30</v>
      </c>
      <c r="Q22" s="11" t="str">
        <f t="shared" si="3"/>
        <v>お知らせ記事-4 | サイトタイトル</v>
      </c>
      <c r="R22" s="8" t="s">
        <v>19</v>
      </c>
      <c r="S22" s="11" t="str">
        <f t="shared" si="4"/>
        <v>https://www.example.com/news/2019/news-4.html</v>
      </c>
      <c r="T22" s="8" t="s">
        <v>107</v>
      </c>
      <c r="U22" s="11" t="str">
        <f t="shared" si="7"/>
        <v>サイトタイトル</v>
      </c>
      <c r="V22" s="11" t="str">
        <f t="shared" si="5"/>
        <v>サイト説明文を記入します。全角100文字前後がオススメです。</v>
      </c>
      <c r="W22" s="8" t="s">
        <v>108</v>
      </c>
    </row>
    <row r="23" spans="2:24" ht="20" customHeight="1">
      <c r="B23" s="5">
        <v>19</v>
      </c>
      <c r="E23" s="1" t="s">
        <v>103</v>
      </c>
      <c r="G23" s="11" t="str">
        <f t="shared" si="6"/>
        <v>https://www.example.com/news/2018/</v>
      </c>
      <c r="H23" s="8" t="s">
        <v>49</v>
      </c>
      <c r="I23" s="1" t="s">
        <v>29</v>
      </c>
      <c r="J23" s="4" t="s">
        <v>105</v>
      </c>
      <c r="K23" s="4" t="s">
        <v>105</v>
      </c>
      <c r="L23" s="4"/>
      <c r="M23" s="11" t="str">
        <f t="shared" si="0"/>
        <v>2018年のお知らせ一覧 | サイトタイトル</v>
      </c>
      <c r="N23" s="11">
        <f t="shared" si="1"/>
        <v>22</v>
      </c>
      <c r="O23" s="1" t="s">
        <v>41</v>
      </c>
      <c r="P23" s="11">
        <f t="shared" si="2"/>
        <v>30</v>
      </c>
      <c r="Q23" s="11" t="str">
        <f t="shared" si="3"/>
        <v>2018年のお知らせ一覧 | サイトタイトル</v>
      </c>
      <c r="R23" s="8" t="s">
        <v>19</v>
      </c>
      <c r="S23" s="11" t="str">
        <f t="shared" si="4"/>
        <v>https://www.example.com/news/2018/</v>
      </c>
      <c r="T23" s="8" t="s">
        <v>107</v>
      </c>
      <c r="U23" s="11" t="str">
        <f t="shared" si="7"/>
        <v>サイトタイトル</v>
      </c>
      <c r="V23" s="11" t="str">
        <f t="shared" si="5"/>
        <v>サイト説明文を記入します。全角100文字前後がオススメです。</v>
      </c>
      <c r="W23" s="8" t="s">
        <v>108</v>
      </c>
    </row>
    <row r="24" spans="2:24" ht="20" customHeight="1">
      <c r="B24" s="5">
        <v>20</v>
      </c>
      <c r="E24" s="1" t="s">
        <v>54</v>
      </c>
      <c r="G24" s="11" t="str">
        <f t="shared" si="6"/>
        <v>https://www.example.com/news/2018/news-5.html</v>
      </c>
      <c r="H24" s="8" t="s">
        <v>49</v>
      </c>
      <c r="I24" s="8" t="s">
        <v>60</v>
      </c>
      <c r="J24" s="4" t="s">
        <v>105</v>
      </c>
      <c r="K24" s="4" t="s">
        <v>105</v>
      </c>
      <c r="L24" s="4"/>
      <c r="M24" s="11" t="str">
        <f t="shared" si="0"/>
        <v>お知らせ記事-5 | サイトタイトル</v>
      </c>
      <c r="N24" s="11">
        <f t="shared" si="1"/>
        <v>18</v>
      </c>
      <c r="O24" s="1" t="s">
        <v>41</v>
      </c>
      <c r="P24" s="11">
        <f t="shared" si="2"/>
        <v>30</v>
      </c>
      <c r="Q24" s="11" t="str">
        <f t="shared" si="3"/>
        <v>お知らせ記事-5 | サイトタイトル</v>
      </c>
      <c r="R24" s="8" t="s">
        <v>19</v>
      </c>
      <c r="S24" s="11" t="str">
        <f t="shared" si="4"/>
        <v>https://www.example.com/news/2018/news-5.html</v>
      </c>
      <c r="T24" s="8" t="s">
        <v>107</v>
      </c>
      <c r="U24" s="11" t="str">
        <f t="shared" si="7"/>
        <v>サイトタイトル</v>
      </c>
      <c r="V24" s="11" t="str">
        <f t="shared" si="5"/>
        <v>サイト説明文を記入します。全角100文字前後がオススメです。</v>
      </c>
      <c r="W24" s="8" t="s">
        <v>108</v>
      </c>
    </row>
    <row r="25" spans="2:24" ht="20" customHeight="1">
      <c r="B25" s="5">
        <v>21</v>
      </c>
      <c r="E25" s="1" t="s">
        <v>55</v>
      </c>
      <c r="G25" s="11" t="str">
        <f t="shared" si="6"/>
        <v>https://www.example.com/news/2018/news-6.html</v>
      </c>
      <c r="H25" s="8" t="s">
        <v>49</v>
      </c>
      <c r="I25" s="8" t="s">
        <v>61</v>
      </c>
      <c r="J25" s="4" t="s">
        <v>105</v>
      </c>
      <c r="K25" s="4" t="s">
        <v>105</v>
      </c>
      <c r="L25" s="4"/>
      <c r="M25" s="11" t="str">
        <f t="shared" si="0"/>
        <v>お知らせ記事-6 | サイトタイトル</v>
      </c>
      <c r="N25" s="11">
        <f t="shared" si="1"/>
        <v>18</v>
      </c>
      <c r="O25" s="1" t="s">
        <v>41</v>
      </c>
      <c r="P25" s="11">
        <f t="shared" si="2"/>
        <v>30</v>
      </c>
      <c r="Q25" s="11" t="str">
        <f t="shared" si="3"/>
        <v>お知らせ記事-6 | サイトタイトル</v>
      </c>
      <c r="R25" s="8" t="s">
        <v>19</v>
      </c>
      <c r="S25" s="11" t="str">
        <f t="shared" si="4"/>
        <v>https://www.example.com/news/2018/news-6.html</v>
      </c>
      <c r="T25" s="8" t="s">
        <v>107</v>
      </c>
      <c r="U25" s="11" t="str">
        <f t="shared" si="7"/>
        <v>サイトタイトル</v>
      </c>
      <c r="V25" s="11" t="str">
        <f t="shared" si="5"/>
        <v>サイト説明文を記入します。全角100文字前後がオススメです。</v>
      </c>
      <c r="W25" s="8" t="s">
        <v>108</v>
      </c>
    </row>
    <row r="26" spans="2:24" ht="20" customHeight="1">
      <c r="B26" s="5">
        <v>22</v>
      </c>
      <c r="D26" s="1" t="s">
        <v>63</v>
      </c>
      <c r="G26" s="11" t="str">
        <f t="shared" si="6"/>
        <v>https://www.example.com/about/</v>
      </c>
      <c r="H26" s="8" t="s">
        <v>62</v>
      </c>
      <c r="I26" s="1" t="s">
        <v>29</v>
      </c>
      <c r="L26" s="4"/>
      <c r="M26" s="11" t="str">
        <f t="shared" si="0"/>
        <v>プロフィール | サイトタイトル</v>
      </c>
      <c r="N26" s="11">
        <f t="shared" si="1"/>
        <v>16</v>
      </c>
      <c r="O26" s="1" t="s">
        <v>41</v>
      </c>
      <c r="P26" s="11">
        <f t="shared" si="2"/>
        <v>30</v>
      </c>
      <c r="Q26" s="11" t="str">
        <f t="shared" si="3"/>
        <v>プロフィール | サイトタイトル</v>
      </c>
      <c r="R26" s="8" t="s">
        <v>19</v>
      </c>
      <c r="S26" s="11" t="str">
        <f t="shared" si="4"/>
        <v>https://www.example.com/about/</v>
      </c>
      <c r="T26" s="8" t="s">
        <v>107</v>
      </c>
      <c r="U26" s="11" t="str">
        <f t="shared" si="7"/>
        <v>サイトタイトル</v>
      </c>
      <c r="V26" s="11" t="str">
        <f t="shared" si="5"/>
        <v>サイト説明文を記入します。全角100文字前後がオススメです。</v>
      </c>
      <c r="W26" s="8" t="s">
        <v>108</v>
      </c>
    </row>
    <row r="27" spans="2:24" ht="20" customHeight="1">
      <c r="B27" s="5">
        <v>23</v>
      </c>
      <c r="D27" s="1" t="s">
        <v>64</v>
      </c>
      <c r="G27" s="11" t="str">
        <f t="shared" si="6"/>
        <v>https://www.example.com/terms/</v>
      </c>
      <c r="H27" s="8" t="s">
        <v>65</v>
      </c>
      <c r="I27" s="8" t="s">
        <v>29</v>
      </c>
      <c r="L27" s="4"/>
      <c r="M27" s="11" t="str">
        <f t="shared" si="0"/>
        <v>サイトのご利用にあたって | サイトタイトル</v>
      </c>
      <c r="N27" s="11">
        <f t="shared" si="1"/>
        <v>22</v>
      </c>
      <c r="O27" s="1" t="s">
        <v>41</v>
      </c>
      <c r="P27" s="11">
        <f t="shared" si="2"/>
        <v>30</v>
      </c>
      <c r="Q27" s="11" t="str">
        <f t="shared" si="3"/>
        <v>サイトのご利用にあたって | サイトタイトル</v>
      </c>
      <c r="R27" s="8" t="s">
        <v>19</v>
      </c>
      <c r="S27" s="11" t="str">
        <f t="shared" si="4"/>
        <v>https://www.example.com/terms/</v>
      </c>
      <c r="T27" s="8" t="s">
        <v>107</v>
      </c>
      <c r="U27" s="11" t="str">
        <f t="shared" si="7"/>
        <v>サイトタイトル</v>
      </c>
      <c r="V27" s="11" t="str">
        <f t="shared" si="5"/>
        <v>サイト説明文を記入します。全角100文字前後がオススメです。</v>
      </c>
      <c r="W27" s="8" t="s">
        <v>108</v>
      </c>
    </row>
    <row r="28" spans="2:24" ht="20" customHeight="1">
      <c r="B28" s="5">
        <v>24</v>
      </c>
      <c r="D28" s="1" t="s">
        <v>66</v>
      </c>
      <c r="G28" s="11" t="str">
        <f t="shared" si="6"/>
        <v>https://www.example.com/contact/</v>
      </c>
      <c r="H28" s="8" t="s">
        <v>67</v>
      </c>
      <c r="I28" s="8" t="s">
        <v>29</v>
      </c>
      <c r="L28" s="4"/>
      <c r="M28" s="11" t="str">
        <f t="shared" si="0"/>
        <v>お問い合せ | サイトタイトル</v>
      </c>
      <c r="N28" s="11">
        <f t="shared" si="1"/>
        <v>15</v>
      </c>
      <c r="O28" s="1" t="s">
        <v>41</v>
      </c>
      <c r="P28" s="11">
        <f t="shared" si="2"/>
        <v>30</v>
      </c>
      <c r="Q28" s="11" t="str">
        <f t="shared" si="3"/>
        <v>お問い合せ | サイトタイトル</v>
      </c>
      <c r="R28" s="8" t="s">
        <v>19</v>
      </c>
      <c r="S28" s="11" t="str">
        <f t="shared" si="4"/>
        <v>https://www.example.com/contact/</v>
      </c>
      <c r="T28" s="8" t="s">
        <v>107</v>
      </c>
      <c r="U28" s="11" t="str">
        <f t="shared" si="7"/>
        <v>サイトタイトル</v>
      </c>
      <c r="V28" s="11" t="str">
        <f t="shared" si="5"/>
        <v>サイト説明文を記入します。全角100文字前後がオススメです。</v>
      </c>
      <c r="W28" s="8" t="s">
        <v>108</v>
      </c>
    </row>
    <row r="29" spans="2:24" ht="20" customHeight="1">
      <c r="B29" s="5">
        <v>25</v>
      </c>
      <c r="D29" s="1" t="s">
        <v>8</v>
      </c>
      <c r="G29" s="11" t="str">
        <f t="shared" si="6"/>
        <v>https://www.example.com/sitemap/</v>
      </c>
      <c r="H29" s="1" t="s">
        <v>68</v>
      </c>
      <c r="I29" s="1" t="s">
        <v>29</v>
      </c>
      <c r="L29" s="4"/>
      <c r="M29" s="11" t="str">
        <f t="shared" si="0"/>
        <v>サイトマップ | サイトタイトル</v>
      </c>
      <c r="N29" s="11">
        <f t="shared" si="1"/>
        <v>16</v>
      </c>
      <c r="O29" s="1" t="s">
        <v>41</v>
      </c>
      <c r="P29" s="11">
        <f t="shared" si="2"/>
        <v>30</v>
      </c>
      <c r="Q29" s="11" t="str">
        <f t="shared" si="3"/>
        <v>サイトマップ | サイトタイトル</v>
      </c>
      <c r="R29" s="8" t="s">
        <v>19</v>
      </c>
      <c r="S29" s="11" t="str">
        <f t="shared" si="4"/>
        <v>https://www.example.com/sitemap/</v>
      </c>
      <c r="T29" s="8" t="s">
        <v>107</v>
      </c>
      <c r="U29" s="11" t="str">
        <f t="shared" si="7"/>
        <v>サイトタイトル</v>
      </c>
      <c r="V29" s="11" t="str">
        <f t="shared" si="5"/>
        <v>サイト説明文を記入します。全角100文字前後がオススメです。</v>
      </c>
      <c r="W29" s="8" t="s">
        <v>108</v>
      </c>
    </row>
    <row r="30" spans="2:24" ht="20" customHeight="1">
      <c r="B30" s="5" t="s">
        <v>23</v>
      </c>
      <c r="C30" s="1" t="s">
        <v>71</v>
      </c>
      <c r="G30" s="6" t="s">
        <v>10</v>
      </c>
      <c r="H30" s="1" t="s">
        <v>4</v>
      </c>
      <c r="I30" s="1" t="s">
        <v>70</v>
      </c>
      <c r="L30" s="4"/>
      <c r="M30" s="11" t="str">
        <f>C30&amp;" | "&amp;M$5</f>
        <v>404 Not Found | サイトタイトル</v>
      </c>
      <c r="N30" s="11">
        <f t="shared" si="1"/>
        <v>23</v>
      </c>
      <c r="O30" s="1" t="s">
        <v>41</v>
      </c>
      <c r="P30" s="11">
        <f t="shared" si="2"/>
        <v>30</v>
      </c>
      <c r="Q30" s="6" t="s">
        <v>10</v>
      </c>
      <c r="R30" s="6" t="s">
        <v>10</v>
      </c>
      <c r="S30" s="6" t="s">
        <v>10</v>
      </c>
      <c r="T30" s="6" t="s">
        <v>10</v>
      </c>
      <c r="U30" s="6" t="s">
        <v>10</v>
      </c>
      <c r="V30" s="6" t="s">
        <v>10</v>
      </c>
      <c r="W30" s="6" t="s">
        <v>10</v>
      </c>
      <c r="X30" s="1" t="s">
        <v>69</v>
      </c>
    </row>
    <row r="31" spans="2:24" ht="20" customHeight="1">
      <c r="B31" s="5" t="s">
        <v>24</v>
      </c>
      <c r="C31" s="1" t="s">
        <v>72</v>
      </c>
      <c r="G31" s="6" t="s">
        <v>10</v>
      </c>
      <c r="H31" s="1" t="s">
        <v>4</v>
      </c>
      <c r="I31" s="1" t="s">
        <v>72</v>
      </c>
      <c r="J31" s="4" t="s">
        <v>105</v>
      </c>
      <c r="K31" s="4" t="s">
        <v>105</v>
      </c>
      <c r="L31" s="4"/>
      <c r="M31" s="6" t="s">
        <v>10</v>
      </c>
      <c r="N31" s="6" t="s">
        <v>10</v>
      </c>
      <c r="O31" s="6" t="s">
        <v>10</v>
      </c>
      <c r="P31" s="6" t="s">
        <v>10</v>
      </c>
      <c r="Q31" s="6" t="s">
        <v>10</v>
      </c>
      <c r="R31" s="6" t="s">
        <v>10</v>
      </c>
      <c r="S31" s="6" t="s">
        <v>10</v>
      </c>
      <c r="T31" s="6" t="s">
        <v>10</v>
      </c>
      <c r="U31" s="6" t="s">
        <v>10</v>
      </c>
      <c r="V31" s="6" t="s">
        <v>10</v>
      </c>
      <c r="W31" s="6" t="s">
        <v>10</v>
      </c>
    </row>
    <row r="32" spans="2:24" ht="20" customHeight="1">
      <c r="B32" s="5" t="s">
        <v>81</v>
      </c>
      <c r="C32" s="1" t="s">
        <v>82</v>
      </c>
      <c r="G32" s="6" t="s">
        <v>10</v>
      </c>
      <c r="H32" s="1" t="s">
        <v>4</v>
      </c>
      <c r="I32" s="1" t="s">
        <v>82</v>
      </c>
      <c r="J32" s="4" t="s">
        <v>105</v>
      </c>
      <c r="K32" s="4" t="s">
        <v>105</v>
      </c>
      <c r="L32" s="4"/>
      <c r="M32" s="6" t="s">
        <v>10</v>
      </c>
      <c r="N32" s="6" t="s">
        <v>10</v>
      </c>
      <c r="O32" s="6" t="s">
        <v>10</v>
      </c>
      <c r="P32" s="6" t="s">
        <v>10</v>
      </c>
      <c r="Q32" s="6" t="s">
        <v>10</v>
      </c>
      <c r="R32" s="6" t="s">
        <v>10</v>
      </c>
      <c r="S32" s="6" t="s">
        <v>10</v>
      </c>
      <c r="T32" s="6" t="s">
        <v>10</v>
      </c>
      <c r="U32" s="6" t="s">
        <v>10</v>
      </c>
      <c r="V32" s="6" t="s">
        <v>10</v>
      </c>
      <c r="W32" s="6" t="s">
        <v>10</v>
      </c>
      <c r="X32" s="1" t="s">
        <v>83</v>
      </c>
    </row>
    <row r="33" spans="2:23" ht="20" customHeight="1">
      <c r="B33" s="5" t="s">
        <v>20</v>
      </c>
      <c r="C33" s="7" t="s">
        <v>73</v>
      </c>
      <c r="D33" s="7"/>
      <c r="E33" s="7"/>
      <c r="F33" s="7"/>
      <c r="G33" s="7" t="s">
        <v>74</v>
      </c>
      <c r="H33" s="6" t="s">
        <v>10</v>
      </c>
      <c r="I33" s="6" t="s">
        <v>10</v>
      </c>
      <c r="J33" s="6" t="s">
        <v>10</v>
      </c>
      <c r="K33" s="6" t="s">
        <v>10</v>
      </c>
      <c r="L33" s="6" t="s">
        <v>10</v>
      </c>
      <c r="M33" s="6" t="s">
        <v>10</v>
      </c>
      <c r="N33" s="6" t="s">
        <v>10</v>
      </c>
      <c r="O33" s="6" t="s">
        <v>10</v>
      </c>
      <c r="P33" s="6" t="s">
        <v>10</v>
      </c>
      <c r="Q33" s="6" t="s">
        <v>10</v>
      </c>
      <c r="R33" s="6" t="s">
        <v>10</v>
      </c>
      <c r="S33" s="6" t="s">
        <v>10</v>
      </c>
      <c r="T33" s="6" t="s">
        <v>10</v>
      </c>
      <c r="U33" s="6" t="s">
        <v>10</v>
      </c>
      <c r="V33" s="6" t="s">
        <v>10</v>
      </c>
      <c r="W33" s="6" t="s">
        <v>10</v>
      </c>
    </row>
    <row r="34" spans="2:23" ht="20" customHeight="1">
      <c r="B34" s="5" t="s">
        <v>21</v>
      </c>
      <c r="C34" s="7" t="s">
        <v>78</v>
      </c>
      <c r="D34" s="7"/>
      <c r="E34" s="7"/>
      <c r="F34" s="7"/>
      <c r="G34" s="7" t="s">
        <v>75</v>
      </c>
      <c r="H34" s="6" t="s">
        <v>10</v>
      </c>
      <c r="I34" s="6" t="s">
        <v>10</v>
      </c>
      <c r="J34" s="6" t="s">
        <v>10</v>
      </c>
      <c r="K34" s="6" t="s">
        <v>10</v>
      </c>
      <c r="L34" s="6" t="s">
        <v>10</v>
      </c>
      <c r="M34" s="6" t="s">
        <v>10</v>
      </c>
      <c r="N34" s="6" t="s">
        <v>10</v>
      </c>
      <c r="O34" s="6" t="s">
        <v>10</v>
      </c>
      <c r="P34" s="6" t="s">
        <v>10</v>
      </c>
      <c r="Q34" s="6" t="s">
        <v>10</v>
      </c>
      <c r="R34" s="6" t="s">
        <v>10</v>
      </c>
      <c r="S34" s="6" t="s">
        <v>10</v>
      </c>
      <c r="T34" s="6" t="s">
        <v>10</v>
      </c>
      <c r="U34" s="6" t="s">
        <v>10</v>
      </c>
      <c r="V34" s="6" t="s">
        <v>10</v>
      </c>
      <c r="W34" s="6" t="s">
        <v>10</v>
      </c>
    </row>
    <row r="35" spans="2:23" ht="20" customHeight="1">
      <c r="B35" s="5" t="s">
        <v>22</v>
      </c>
      <c r="C35" s="7" t="s">
        <v>79</v>
      </c>
      <c r="D35" s="7"/>
      <c r="E35" s="7"/>
      <c r="F35" s="7"/>
      <c r="G35" s="7" t="s">
        <v>76</v>
      </c>
      <c r="H35" s="6" t="s">
        <v>10</v>
      </c>
      <c r="I35" s="6" t="s">
        <v>10</v>
      </c>
      <c r="J35" s="6" t="s">
        <v>10</v>
      </c>
      <c r="K35" s="6" t="s">
        <v>10</v>
      </c>
      <c r="L35" s="6" t="s">
        <v>10</v>
      </c>
      <c r="M35" s="6" t="s">
        <v>10</v>
      </c>
      <c r="N35" s="6" t="s">
        <v>10</v>
      </c>
      <c r="O35" s="6" t="s">
        <v>10</v>
      </c>
      <c r="P35" s="6" t="s">
        <v>10</v>
      </c>
      <c r="Q35" s="6" t="s">
        <v>10</v>
      </c>
      <c r="R35" s="6" t="s">
        <v>10</v>
      </c>
      <c r="S35" s="6" t="s">
        <v>10</v>
      </c>
      <c r="T35" s="6" t="s">
        <v>10</v>
      </c>
      <c r="U35" s="6" t="s">
        <v>10</v>
      </c>
      <c r="V35" s="6" t="s">
        <v>10</v>
      </c>
      <c r="W35" s="6" t="s">
        <v>10</v>
      </c>
    </row>
    <row r="36" spans="2:23" ht="20" customHeight="1">
      <c r="B36" s="5" t="s">
        <v>25</v>
      </c>
      <c r="C36" s="7" t="s">
        <v>80</v>
      </c>
      <c r="D36" s="7"/>
      <c r="E36" s="7"/>
      <c r="F36" s="7"/>
      <c r="G36" s="7" t="s">
        <v>77</v>
      </c>
      <c r="H36" s="6" t="s">
        <v>10</v>
      </c>
      <c r="I36" s="6" t="s">
        <v>10</v>
      </c>
      <c r="J36" s="6" t="s">
        <v>10</v>
      </c>
      <c r="K36" s="6" t="s">
        <v>10</v>
      </c>
      <c r="L36" s="6" t="s">
        <v>10</v>
      </c>
      <c r="M36" s="6" t="s">
        <v>10</v>
      </c>
      <c r="N36" s="6" t="s">
        <v>10</v>
      </c>
      <c r="O36" s="6" t="s">
        <v>10</v>
      </c>
      <c r="P36" s="6" t="s">
        <v>10</v>
      </c>
      <c r="Q36" s="6" t="s">
        <v>10</v>
      </c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</row>
  </sheetData>
  <phoneticPr fontId="1"/>
  <conditionalFormatting sqref="J5:L32">
    <cfRule type="containsText" dxfId="5" priority="1" operator="containsText" text="不要">
      <formula>NOT(ISERROR(SEARCH("不要",J5)))</formula>
    </cfRule>
    <cfRule type="containsText" dxfId="4" priority="2" operator="containsText" text="完了">
      <formula>NOT(ISERROR(SEARCH("完了",J5)))</formula>
    </cfRule>
    <cfRule type="containsText" dxfId="3" priority="3" operator="containsText" text="修正中">
      <formula>NOT(ISERROR(SEARCH("修正中",J5)))</formula>
    </cfRule>
    <cfRule type="containsText" dxfId="2" priority="4" operator="containsText" text="確認中">
      <formula>NOT(ISERROR(SEARCH("確認中",J5)))</formula>
    </cfRule>
    <cfRule type="containsText" dxfId="1" priority="5" operator="containsText" text="作業中">
      <formula>NOT(ISERROR(SEARCH("作業中",J5)))</formula>
    </cfRule>
    <cfRule type="containsText" dxfId="0" priority="6" operator="containsText" text="未着手">
      <formula>NOT(ISERROR(SEARCH("未着手",J5)))</formula>
    </cfRule>
  </conditionalFormatting>
  <dataValidations count="2">
    <dataValidation type="list" showInputMessage="1" showErrorMessage="1" sqref="J5:L32" xr:uid="{606190CA-37ED-5944-91F4-BD3851A9F13D}">
      <formula1>"不要,未着手,作業中,確認中,修正中,完了"</formula1>
    </dataValidation>
    <dataValidation type="list" allowBlank="1" showInputMessage="1" showErrorMessage="1" sqref="W5:W29" xr:uid="{7A69BC71-51FF-8A48-8085-E6D9ED46165C}">
      <formula1>"summary,summary_large_image,app,player"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directorymap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2019-08-01T06:01:12Z</dcterms:created>
  <dcterms:modified xsi:type="dcterms:W3CDTF">2020-12-09T04:35:05Z</dcterms:modified>
  <cp:category/>
</cp:coreProperties>
</file>